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табл.3-2-2014 (без эл.эн.)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<sst xmlns="http://schemas.openxmlformats.org/spreadsheetml/2006/main" count="45" uniqueCount="45">
  <si>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№  п/п</t>
  </si>
  <si>
    <t>Жилищный фонд по видам благоустройства</t>
  </si>
  <si>
    <t>в том числе:</t>
  </si>
  <si>
    <t>Технич. обслужив. ВДГО</t>
  </si>
  <si>
    <t>Текущий ремонт жилищного фонда</t>
  </si>
  <si>
    <t>Плата за наем (для нанимателей)</t>
  </si>
  <si>
    <t>Содержание мусоропроводов</t>
  </si>
  <si>
    <t>Вывоз и захоронение ТБО</t>
  </si>
  <si>
    <t>Освещение мест общего пользования</t>
  </si>
  <si>
    <t>Дератизация</t>
  </si>
  <si>
    <t>Противопожарные мероприятия</t>
  </si>
  <si>
    <t xml:space="preserve">Санитарное содержание мест общего пользования в жилых домах </t>
  </si>
  <si>
    <t xml:space="preserve">Содержание придомовой территории </t>
  </si>
  <si>
    <r>
      <t xml:space="preserve">Плата за жилое помещение </t>
    </r>
    <r>
      <rPr>
        <sz val="10"/>
        <rFont val="Arial Cyr"/>
        <family val="2"/>
      </rPr>
      <t xml:space="preserve">(руб. за 1 кв. метр общей площади с НДС) </t>
    </r>
  </si>
  <si>
    <t>очистка вентканалов</t>
  </si>
  <si>
    <t>№ домов</t>
  </si>
  <si>
    <t>Каш.ш.23 км.,д.1</t>
  </si>
  <si>
    <t>Содержание лифтов    (УК)</t>
  </si>
  <si>
    <t>Услуги управления</t>
  </si>
  <si>
    <t>17 корп.3</t>
  </si>
  <si>
    <t>15 корп.1</t>
  </si>
  <si>
    <t>АСКУЭ (17/3,18)</t>
  </si>
  <si>
    <t>16 корп.1</t>
  </si>
  <si>
    <t>Размер платы, в т.ч.</t>
  </si>
  <si>
    <t>прочие поставщики</t>
  </si>
  <si>
    <t>итого:</t>
  </si>
  <si>
    <t>17/1,                               ( 2-5 этажи)</t>
  </si>
  <si>
    <t>17/2                             ( 2-5 этажи)</t>
  </si>
  <si>
    <t>17/2                  ( 1-е  этажи)</t>
  </si>
  <si>
    <t>17/1,                  ( 1-е  этажи)</t>
  </si>
  <si>
    <t>Жилые дома со всеми удобствами,                                  с лифтом и мусоропроводом                                                ( с противопож.сист. и эл.плитами)</t>
  </si>
  <si>
    <t>Жилые дома со всеми удобствами,                                          без  лифта и  без мусоропровода                                           ( с газ.плитами)</t>
  </si>
  <si>
    <t>Жилые дома со всеми удобствами,                                       без  лифта и  без мусоропровода                                            ( с эл.плитами)</t>
  </si>
  <si>
    <t>Жилые дома со всеми удобствами,                                           без  лифта и  без мусоропровода                                             ( с эл.плитами)</t>
  </si>
  <si>
    <t>Жилые дома со всеми удобствами,  с  лифтом и мусоропроводом              ( с газ. плит.)</t>
  </si>
  <si>
    <t>Жилые дома со всеми удобствами, без лифта  и без  мусоропровода          ( с газ.плит. и газ. водонагр.)</t>
  </si>
  <si>
    <t>Содержание лифтов                     ( спец.орг.)</t>
  </si>
  <si>
    <t>Техническое обслуж-е инженерн. оборуд-я и конструкт-х элементов зданий</t>
  </si>
  <si>
    <t>Очистка дымоходов</t>
  </si>
  <si>
    <t>Плата за кап.ремонт (для собств.)</t>
  </si>
  <si>
    <t xml:space="preserve"> услуги  УК</t>
  </si>
  <si>
    <t xml:space="preserve">% роста               01.07.14              к 01.01.14 </t>
  </si>
  <si>
    <t>Размер платы за содерж-е и ремонт с 01.07.2014 г.</t>
  </si>
  <si>
    <t>Размер платы за содерж-е и ремонт с 01.01.2014 г.</t>
  </si>
  <si>
    <t xml:space="preserve">Размер платы за содержание и ремонт с 01.07.2014 по 31.12.2014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</si>
</sst>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  <font>
      <b/>
      <i/>
      <sz val="10"/>
      <color indexed="10"/>
      <name val="Arial Cyr"/>
      <family val="2"/>
    </font>
    <font>
      <sz val="10"/>
      <color indexed="12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0"/>
      <color indexed="10"/>
      <name val="Arial Cyr"/>
      <family val="0"/>
    </font>
    <font>
      <b/>
      <sz val="9"/>
      <name val="Arial Cyr"/>
      <family val="0"/>
    </font>
    <font>
      <b/>
      <sz val="12"/>
      <color indexed="10"/>
      <name val="Arial Cyr"/>
      <family val="2"/>
    </font>
    <font>
      <b/>
      <sz val="10"/>
      <color indexed="3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2"/>
      <color rgb="FFFF0000"/>
      <name val="Arial Cyr"/>
      <family val="2"/>
    </font>
    <font>
      <b/>
      <sz val="10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thin"/>
    </border>
    <border>
      <left/>
      <right style="double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double"/>
      <top style="double"/>
      <bottom/>
    </border>
    <border>
      <left style="double"/>
      <right/>
      <top/>
      <bottom style="thin"/>
    </border>
    <border>
      <left style="double"/>
      <right/>
      <top/>
      <bottom style="double"/>
    </border>
    <border>
      <left style="double"/>
      <right/>
      <top style="thin"/>
      <bottom style="thin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double"/>
      <top style="thin"/>
      <bottom/>
    </border>
    <border>
      <left/>
      <right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double"/>
      <right/>
      <top style="double"/>
      <bottom/>
    </border>
    <border>
      <left style="double"/>
      <right/>
      <top/>
      <bottom/>
    </border>
    <border>
      <left/>
      <right/>
      <top style="double"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10" xfId="58" applyNumberFormat="1" applyFont="1" applyFill="1" applyBorder="1" applyAlignment="1">
      <alignment/>
    </xf>
    <xf numFmtId="14" fontId="0" fillId="0" borderId="0" xfId="0" applyNumberFormat="1" applyFont="1" applyAlignment="1">
      <alignment horizontal="left"/>
    </xf>
    <xf numFmtId="4" fontId="6" fillId="0" borderId="11" xfId="58" applyNumberFormat="1" applyFont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58" applyNumberFormat="1" applyFont="1" applyFill="1" applyBorder="1" applyAlignment="1">
      <alignment/>
    </xf>
    <xf numFmtId="4" fontId="6" fillId="0" borderId="10" xfId="58" applyNumberFormat="1" applyFont="1" applyBorder="1" applyAlignment="1">
      <alignment/>
    </xf>
    <xf numFmtId="4" fontId="6" fillId="0" borderId="12" xfId="58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11" xfId="58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14" xfId="0" applyBorder="1" applyAlignment="1">
      <alignment/>
    </xf>
    <xf numFmtId="4" fontId="5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0" fillId="33" borderId="18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0" fillId="0" borderId="0" xfId="0" applyNumberFormat="1" applyFont="1" applyAlignment="1">
      <alignment horizontal="left"/>
    </xf>
    <xf numFmtId="4" fontId="0" fillId="0" borderId="19" xfId="0" applyNumberFormat="1" applyBorder="1" applyAlignment="1">
      <alignment/>
    </xf>
    <xf numFmtId="0" fontId="7" fillId="0" borderId="11" xfId="0" applyFont="1" applyBorder="1" applyAlignment="1">
      <alignment horizontal="center"/>
    </xf>
    <xf numFmtId="4" fontId="2" fillId="0" borderId="16" xfId="0" applyNumberFormat="1" applyFont="1" applyBorder="1" applyAlignment="1">
      <alignment wrapText="1"/>
    </xf>
    <xf numFmtId="4" fontId="47" fillId="13" borderId="20" xfId="0" applyNumberFormat="1" applyFont="1" applyFill="1" applyBorder="1" applyAlignment="1">
      <alignment/>
    </xf>
    <xf numFmtId="4" fontId="47" fillId="13" borderId="13" xfId="0" applyNumberFormat="1" applyFont="1" applyFill="1" applyBorder="1" applyAlignment="1">
      <alignment/>
    </xf>
    <xf numFmtId="4" fontId="0" fillId="10" borderId="13" xfId="0" applyNumberFormat="1" applyFont="1" applyFill="1" applyBorder="1" applyAlignment="1">
      <alignment/>
    </xf>
    <xf numFmtId="4" fontId="0" fillId="10" borderId="19" xfId="0" applyNumberFormat="1" applyFont="1" applyFill="1" applyBorder="1" applyAlignment="1">
      <alignment/>
    </xf>
    <xf numFmtId="4" fontId="0" fillId="10" borderId="20" xfId="0" applyNumberFormat="1" applyFont="1" applyFill="1" applyBorder="1" applyAlignment="1">
      <alignment/>
    </xf>
    <xf numFmtId="4" fontId="0" fillId="10" borderId="18" xfId="0" applyNumberFormat="1" applyFont="1" applyFill="1" applyBorder="1" applyAlignment="1">
      <alignment/>
    </xf>
    <xf numFmtId="4" fontId="47" fillId="13" borderId="18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4" fontId="7" fillId="0" borderId="13" xfId="0" applyNumberFormat="1" applyFont="1" applyBorder="1" applyAlignment="1">
      <alignment horizontal="center"/>
    </xf>
    <xf numFmtId="4" fontId="48" fillId="13" borderId="20" xfId="0" applyNumberFormat="1" applyFont="1" applyFill="1" applyBorder="1" applyAlignment="1">
      <alignment horizontal="center" vertical="center" wrapText="1"/>
    </xf>
    <xf numFmtId="4" fontId="48" fillId="13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4" fontId="2" fillId="13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3" fontId="9" fillId="0" borderId="16" xfId="0" applyNumberFormat="1" applyFont="1" applyBorder="1" applyAlignment="1">
      <alignment horizontal="center" wrapText="1"/>
    </xf>
    <xf numFmtId="4" fontId="9" fillId="0" borderId="16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0" fillId="0" borderId="15" xfId="0" applyBorder="1" applyAlignment="1">
      <alignment vertical="center" wrapText="1"/>
    </xf>
    <xf numFmtId="4" fontId="9" fillId="10" borderId="23" xfId="0" applyNumberFormat="1" applyFont="1" applyFill="1" applyBorder="1" applyAlignment="1">
      <alignment horizontal="center" vertical="center" wrapText="1"/>
    </xf>
    <xf numFmtId="4" fontId="11" fillId="13" borderId="23" xfId="0" applyNumberFormat="1" applyFont="1" applyFill="1" applyBorder="1" applyAlignment="1">
      <alignment horizontal="center" vertical="center" wrapText="1"/>
    </xf>
    <xf numFmtId="4" fontId="9" fillId="33" borderId="23" xfId="0" applyNumberFormat="1" applyFont="1" applyFill="1" applyBorder="1" applyAlignment="1">
      <alignment horizontal="center" vertical="center" wrapText="1"/>
    </xf>
    <xf numFmtId="4" fontId="6" fillId="0" borderId="14" xfId="58" applyNumberFormat="1" applyFont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5" fillId="0" borderId="24" xfId="0" applyNumberFormat="1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4" fontId="47" fillId="34" borderId="16" xfId="0" applyNumberFormat="1" applyFont="1" applyFill="1" applyBorder="1" applyAlignment="1">
      <alignment wrapText="1"/>
    </xf>
    <xf numFmtId="4" fontId="49" fillId="34" borderId="16" xfId="0" applyNumberFormat="1" applyFont="1" applyFill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34" borderId="33" xfId="0" applyNumberFormat="1" applyFont="1" applyFill="1" applyBorder="1" applyAlignment="1">
      <alignment horizontal="center" vertical="center" wrapText="1"/>
    </xf>
    <xf numFmtId="4" fontId="2" fillId="34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38" xfId="0" applyNumberFormat="1" applyFon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3" fontId="7" fillId="0" borderId="43" xfId="0" applyNumberFormat="1" applyFont="1" applyBorder="1" applyAlignment="1">
      <alignment horizontal="center"/>
    </xf>
    <xf numFmtId="3" fontId="7" fillId="0" borderId="44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7" fillId="0" borderId="46" xfId="0" applyNumberFormat="1" applyFont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3" fontId="7" fillId="0" borderId="4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0"/>
  <sheetViews>
    <sheetView tabSelected="1" zoomScalePageLayoutView="0" workbookViewId="0" topLeftCell="A1">
      <pane xSplit="6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F7" sqref="F7"/>
    </sheetView>
  </sheetViews>
  <sheetFormatPr defaultColWidth="9.00390625" defaultRowHeight="12.75"/>
  <cols>
    <col min="1" max="1" width="3.375" style="0" customWidth="1"/>
    <col min="2" max="2" width="31.375" style="0" customWidth="1"/>
    <col min="3" max="3" width="15.125" style="21" customWidth="1"/>
    <col min="4" max="4" width="9.625" style="21" customWidth="1"/>
    <col min="5" max="5" width="12.25390625" style="21" customWidth="1"/>
    <col min="6" max="6" width="14.875" style="21" customWidth="1"/>
    <col min="7" max="7" width="14.125" style="21" customWidth="1"/>
    <col min="8" max="8" width="12.75390625" style="21" customWidth="1"/>
    <col min="9" max="9" width="13.75390625" style="21" customWidth="1"/>
    <col min="10" max="10" width="11.75390625" style="21" customWidth="1"/>
    <col min="11" max="11" width="13.875" style="21" customWidth="1"/>
    <col min="12" max="12" width="12.375" style="21" customWidth="1"/>
    <col min="13" max="13" width="11.75390625" style="21" customWidth="1"/>
    <col min="14" max="14" width="20.75390625" style="21" customWidth="1"/>
    <col min="15" max="16" width="11.75390625" style="21" customWidth="1"/>
    <col min="17" max="17" width="13.125" style="21" customWidth="1"/>
    <col min="18" max="20" width="11.75390625" style="21" customWidth="1"/>
    <col min="21" max="21" width="14.00390625" style="21" customWidth="1"/>
    <col min="22" max="22" width="13.375" style="21" customWidth="1"/>
    <col min="23" max="23" width="7.75390625" style="21" customWidth="1"/>
    <col min="24" max="24" width="10.75390625" style="21" customWidth="1"/>
    <col min="25" max="25" width="11.75390625" style="0" customWidth="1"/>
    <col min="26" max="26" width="6.125" style="0" customWidth="1"/>
    <col min="27" max="28" width="9.125" style="45" customWidth="1"/>
    <col min="29" max="29" width="9.125" style="0" customWidth="1"/>
  </cols>
  <sheetData>
    <row r="2" spans="1:29" s="11" customFormat="1" ht="15.75">
      <c r="A2" s="83" t="s">
        <v>44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10"/>
      <c r="Z2" s="10"/>
      <c r="AA2" s="40"/>
      <c r="AB2" s="40"/>
      <c r="AC2" s="10"/>
    </row>
    <row r="3" spans="2:29" ht="15.75" thickBot="1">
      <c r="B3" s="3"/>
      <c r="C3" s="25"/>
      <c r="D3" s="25"/>
      <c r="E3" s="25"/>
      <c r="J3" s="22"/>
      <c r="K3" s="22"/>
      <c r="L3" s="22"/>
      <c r="Y3" s="1"/>
      <c r="Z3" s="1"/>
      <c r="AA3" s="40"/>
      <c r="AB3" s="40"/>
      <c r="AC3" s="1"/>
    </row>
    <row r="4" spans="1:29" ht="14.25" thickBot="1" thickTop="1">
      <c r="A4" s="84" t="s">
        <v>0</v>
      </c>
      <c r="B4" s="87" t="s">
        <v>1</v>
      </c>
      <c r="C4" s="69"/>
      <c r="D4" s="69"/>
      <c r="E4" s="69"/>
      <c r="F4" s="88" t="s">
        <v>13</v>
      </c>
      <c r="G4" s="88"/>
      <c r="H4" s="88"/>
      <c r="I4" s="88"/>
      <c r="J4" s="88"/>
      <c r="K4" s="88"/>
      <c r="L4" s="88"/>
      <c r="M4" s="88"/>
      <c r="N4" s="88"/>
      <c r="O4" s="89"/>
      <c r="P4" s="89"/>
      <c r="Q4" s="89"/>
      <c r="R4" s="89"/>
      <c r="S4" s="89"/>
      <c r="T4" s="89"/>
      <c r="U4" s="89"/>
      <c r="V4" s="89"/>
      <c r="W4" s="89"/>
      <c r="X4" s="89"/>
      <c r="Y4" s="1"/>
      <c r="Z4" s="1"/>
      <c r="AA4" s="40"/>
      <c r="AB4" s="40"/>
      <c r="AC4" s="1"/>
    </row>
    <row r="5" spans="1:29" ht="17.25" customHeight="1" thickTop="1">
      <c r="A5" s="85"/>
      <c r="B5" s="87"/>
      <c r="C5" s="90" t="s">
        <v>43</v>
      </c>
      <c r="D5" s="92" t="s">
        <v>41</v>
      </c>
      <c r="E5" s="92" t="s">
        <v>15</v>
      </c>
      <c r="F5" s="90" t="s">
        <v>42</v>
      </c>
      <c r="G5" s="93" t="s">
        <v>2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4"/>
      <c r="W5" s="73"/>
      <c r="X5" s="75" t="s">
        <v>5</v>
      </c>
      <c r="Y5" s="77" t="s">
        <v>39</v>
      </c>
      <c r="Z5" s="79"/>
      <c r="AA5" s="82" t="s">
        <v>23</v>
      </c>
      <c r="AB5" s="82"/>
      <c r="AC5" s="82"/>
    </row>
    <row r="6" spans="1:29" ht="32.25" customHeight="1" thickBot="1">
      <c r="A6" s="86"/>
      <c r="B6" s="87"/>
      <c r="C6" s="91"/>
      <c r="D6" s="92"/>
      <c r="E6" s="92"/>
      <c r="F6" s="91"/>
      <c r="G6" s="55" t="s">
        <v>12</v>
      </c>
      <c r="H6" s="55" t="s">
        <v>11</v>
      </c>
      <c r="I6" s="56" t="s">
        <v>8</v>
      </c>
      <c r="J6" s="55" t="s">
        <v>6</v>
      </c>
      <c r="K6" s="55" t="s">
        <v>17</v>
      </c>
      <c r="L6" s="56" t="s">
        <v>36</v>
      </c>
      <c r="M6" s="55" t="s">
        <v>4</v>
      </c>
      <c r="N6" s="55" t="s">
        <v>37</v>
      </c>
      <c r="O6" s="56" t="s">
        <v>3</v>
      </c>
      <c r="P6" s="56" t="s">
        <v>14</v>
      </c>
      <c r="Q6" s="56" t="s">
        <v>10</v>
      </c>
      <c r="R6" s="56" t="s">
        <v>9</v>
      </c>
      <c r="S6" s="56" t="s">
        <v>38</v>
      </c>
      <c r="T6" s="56" t="s">
        <v>21</v>
      </c>
      <c r="U6" s="57" t="s">
        <v>18</v>
      </c>
      <c r="V6" s="56" t="s">
        <v>7</v>
      </c>
      <c r="W6" s="74"/>
      <c r="X6" s="76"/>
      <c r="Y6" s="78"/>
      <c r="Z6" s="80"/>
      <c r="AA6" s="66" t="s">
        <v>40</v>
      </c>
      <c r="AB6" s="66" t="s">
        <v>24</v>
      </c>
      <c r="AC6" s="66" t="s">
        <v>25</v>
      </c>
    </row>
    <row r="7" spans="1:29" ht="72" customHeight="1" thickTop="1">
      <c r="A7" s="41">
        <v>1</v>
      </c>
      <c r="B7" s="52">
        <v>2</v>
      </c>
      <c r="C7" s="37"/>
      <c r="D7" s="37"/>
      <c r="E7" s="53"/>
      <c r="F7" s="95">
        <v>3</v>
      </c>
      <c r="G7" s="96">
        <v>4</v>
      </c>
      <c r="H7" s="97">
        <v>5</v>
      </c>
      <c r="I7" s="96">
        <v>6</v>
      </c>
      <c r="J7" s="98">
        <v>7</v>
      </c>
      <c r="K7" s="98"/>
      <c r="L7" s="96">
        <v>8</v>
      </c>
      <c r="M7" s="99">
        <v>9</v>
      </c>
      <c r="N7" s="96">
        <v>10</v>
      </c>
      <c r="O7" s="98">
        <v>11</v>
      </c>
      <c r="P7" s="99">
        <v>12</v>
      </c>
      <c r="Q7" s="99">
        <v>13</v>
      </c>
      <c r="R7" s="96">
        <v>14</v>
      </c>
      <c r="S7" s="99">
        <v>15</v>
      </c>
      <c r="T7" s="99"/>
      <c r="U7" s="99">
        <v>16</v>
      </c>
      <c r="V7" s="99">
        <v>18</v>
      </c>
      <c r="W7" s="100"/>
      <c r="X7" s="101">
        <v>19</v>
      </c>
      <c r="Y7" s="64"/>
      <c r="Z7" s="61"/>
      <c r="AA7" s="70"/>
      <c r="AB7" s="70"/>
      <c r="AC7" s="49"/>
    </row>
    <row r="8" spans="1:29" s="13" customFormat="1" ht="11.25" customHeight="1">
      <c r="A8" s="27"/>
      <c r="B8" s="81" t="s">
        <v>30</v>
      </c>
      <c r="C8" s="28">
        <v>39.55</v>
      </c>
      <c r="D8" s="68">
        <f aca="true" t="shared" si="0" ref="D8:D33">F8/C8*100</f>
        <v>97.57269279393175</v>
      </c>
      <c r="E8" s="50" t="s">
        <v>22</v>
      </c>
      <c r="F8" s="24">
        <f>G8+H8+I8+J8+K8+L8+M8+N8+O8+P8+Q8+R8+S8+T8+U8+V8</f>
        <v>38.59</v>
      </c>
      <c r="G8" s="31">
        <v>1.95</v>
      </c>
      <c r="H8" s="32">
        <v>1.95</v>
      </c>
      <c r="I8" s="30"/>
      <c r="J8" s="33"/>
      <c r="K8" s="33">
        <v>4.15</v>
      </c>
      <c r="L8" s="30">
        <v>3.15</v>
      </c>
      <c r="M8" s="34">
        <v>0.5</v>
      </c>
      <c r="N8" s="31">
        <v>5.89</v>
      </c>
      <c r="O8" s="29"/>
      <c r="P8" s="35">
        <v>0.24</v>
      </c>
      <c r="Q8" s="35">
        <v>0.78</v>
      </c>
      <c r="R8" s="30">
        <v>0.18</v>
      </c>
      <c r="S8" s="35"/>
      <c r="T8" s="35">
        <v>0.41</v>
      </c>
      <c r="U8" s="23">
        <v>15.23</v>
      </c>
      <c r="V8" s="44">
        <v>4.16</v>
      </c>
      <c r="W8" s="59"/>
      <c r="X8" s="20">
        <v>7.3</v>
      </c>
      <c r="Y8" s="65">
        <v>7.3</v>
      </c>
      <c r="Z8" s="63"/>
      <c r="AA8" s="47">
        <f aca="true" t="shared" si="1" ref="AA8:AA33">G8+H8+J8+K8+M8+N8+U8</f>
        <v>29.67</v>
      </c>
      <c r="AB8" s="47">
        <f aca="true" t="shared" si="2" ref="AB8:AB33">I8+L8+O8+P8+Q8+R8+S8+T8+V8</f>
        <v>8.92</v>
      </c>
      <c r="AC8" s="47">
        <f>AA8+AB8</f>
        <v>38.59</v>
      </c>
    </row>
    <row r="9" spans="1:29" s="13" customFormat="1" ht="30" customHeight="1">
      <c r="A9" s="43"/>
      <c r="B9" s="81"/>
      <c r="C9" s="28">
        <v>39.55</v>
      </c>
      <c r="D9" s="67">
        <f t="shared" si="0"/>
        <v>98.63463969658662</v>
      </c>
      <c r="E9" s="50">
        <v>20</v>
      </c>
      <c r="F9" s="24">
        <f aca="true" t="shared" si="3" ref="F9:F33">G9+H9+I9+J9+K9+L9+M9+N9+O9+P9+Q9+R9+S9+T9+U9+V9</f>
        <v>39.010000000000005</v>
      </c>
      <c r="G9" s="31">
        <v>1.95</v>
      </c>
      <c r="H9" s="32">
        <v>1.95</v>
      </c>
      <c r="I9" s="30"/>
      <c r="J9" s="33"/>
      <c r="K9" s="33">
        <v>4.15</v>
      </c>
      <c r="L9" s="30">
        <v>3.15</v>
      </c>
      <c r="M9" s="34">
        <v>0.5</v>
      </c>
      <c r="N9" s="31">
        <v>5.89</v>
      </c>
      <c r="O9" s="29"/>
      <c r="P9" s="35">
        <v>0.24</v>
      </c>
      <c r="Q9" s="35">
        <v>0.78</v>
      </c>
      <c r="R9" s="30">
        <v>0.18</v>
      </c>
      <c r="S9" s="35"/>
      <c r="T9" s="35">
        <v>0.41</v>
      </c>
      <c r="U9" s="23">
        <v>14.11</v>
      </c>
      <c r="V9" s="44">
        <v>5.7</v>
      </c>
      <c r="W9" s="59"/>
      <c r="X9" s="20">
        <v>7.3</v>
      </c>
      <c r="Y9" s="65">
        <v>7.3</v>
      </c>
      <c r="Z9" s="63"/>
      <c r="AA9" s="47">
        <f t="shared" si="1"/>
        <v>28.55</v>
      </c>
      <c r="AB9" s="47">
        <f t="shared" si="2"/>
        <v>10.46</v>
      </c>
      <c r="AC9" s="47">
        <f aca="true" t="shared" si="4" ref="AC9:AC33">AA9+AB9</f>
        <v>39.010000000000005</v>
      </c>
    </row>
    <row r="10" spans="1:29" s="13" customFormat="1" ht="30" customHeight="1">
      <c r="A10" s="42"/>
      <c r="B10" s="81"/>
      <c r="C10" s="28">
        <v>39.55</v>
      </c>
      <c r="D10" s="68">
        <f t="shared" si="0"/>
        <v>94.91782553729455</v>
      </c>
      <c r="E10" s="51" t="s">
        <v>19</v>
      </c>
      <c r="F10" s="24">
        <f t="shared" si="3"/>
        <v>37.53999999999999</v>
      </c>
      <c r="G10" s="31">
        <v>1.95</v>
      </c>
      <c r="H10" s="32">
        <v>1.95</v>
      </c>
      <c r="I10" s="30"/>
      <c r="J10" s="33">
        <v>1.7</v>
      </c>
      <c r="K10" s="33">
        <v>4.15</v>
      </c>
      <c r="L10" s="30">
        <v>3.1</v>
      </c>
      <c r="M10" s="34">
        <v>0.5</v>
      </c>
      <c r="N10" s="31">
        <v>5.89</v>
      </c>
      <c r="O10" s="29"/>
      <c r="P10" s="35">
        <v>0.24</v>
      </c>
      <c r="Q10" s="35">
        <v>0.9</v>
      </c>
      <c r="R10" s="30">
        <v>0.18</v>
      </c>
      <c r="S10" s="35"/>
      <c r="T10" s="35">
        <v>0.41</v>
      </c>
      <c r="U10" s="23">
        <v>12.81</v>
      </c>
      <c r="V10" s="44">
        <v>3.76</v>
      </c>
      <c r="W10" s="59"/>
      <c r="X10" s="20">
        <v>7.3</v>
      </c>
      <c r="Y10" s="65">
        <v>7.3</v>
      </c>
      <c r="Z10" s="63"/>
      <c r="AA10" s="47">
        <f t="shared" si="1"/>
        <v>28.950000000000003</v>
      </c>
      <c r="AB10" s="47">
        <f t="shared" si="2"/>
        <v>8.59</v>
      </c>
      <c r="AC10" s="47">
        <f t="shared" si="4"/>
        <v>37.540000000000006</v>
      </c>
    </row>
    <row r="11" spans="1:29" ht="30" customHeight="1">
      <c r="A11" s="16"/>
      <c r="B11" s="81"/>
      <c r="C11" s="28">
        <v>39.55</v>
      </c>
      <c r="D11" s="68">
        <f t="shared" si="0"/>
        <v>98.15423514538558</v>
      </c>
      <c r="E11" s="50">
        <v>19</v>
      </c>
      <c r="F11" s="24">
        <f t="shared" si="3"/>
        <v>38.81999999999999</v>
      </c>
      <c r="G11" s="31">
        <v>1.95</v>
      </c>
      <c r="H11" s="32">
        <v>1.95</v>
      </c>
      <c r="I11" s="30"/>
      <c r="J11" s="33"/>
      <c r="K11" s="33">
        <v>4.15</v>
      </c>
      <c r="L11" s="30">
        <v>3.1</v>
      </c>
      <c r="M11" s="34">
        <v>0.5</v>
      </c>
      <c r="N11" s="31">
        <v>5.89</v>
      </c>
      <c r="O11" s="38"/>
      <c r="P11" s="35">
        <v>0.24</v>
      </c>
      <c r="Q11" s="35">
        <v>0.83</v>
      </c>
      <c r="R11" s="30">
        <v>0.18</v>
      </c>
      <c r="S11" s="39"/>
      <c r="T11" s="35">
        <v>0.41</v>
      </c>
      <c r="U11" s="23">
        <v>15.86</v>
      </c>
      <c r="V11" s="44">
        <v>3.76</v>
      </c>
      <c r="W11" s="59"/>
      <c r="X11" s="20">
        <v>7.3</v>
      </c>
      <c r="Y11" s="65">
        <v>7.3</v>
      </c>
      <c r="Z11" s="63"/>
      <c r="AA11" s="47">
        <f t="shared" si="1"/>
        <v>30.3</v>
      </c>
      <c r="AB11" s="47">
        <f t="shared" si="2"/>
        <v>8.52</v>
      </c>
      <c r="AC11" s="47">
        <f t="shared" si="4"/>
        <v>38.82</v>
      </c>
    </row>
    <row r="12" spans="1:29" ht="30" customHeight="1">
      <c r="A12" s="16"/>
      <c r="B12" s="81"/>
      <c r="C12" s="28">
        <v>39.55</v>
      </c>
      <c r="D12" s="68">
        <f t="shared" si="0"/>
        <v>97.62326169405814</v>
      </c>
      <c r="E12" s="50">
        <v>18</v>
      </c>
      <c r="F12" s="24">
        <f t="shared" si="3"/>
        <v>38.60999999999999</v>
      </c>
      <c r="G12" s="31">
        <v>1.95</v>
      </c>
      <c r="H12" s="32">
        <v>1.95</v>
      </c>
      <c r="I12" s="30"/>
      <c r="J12" s="33"/>
      <c r="K12" s="33">
        <v>4.15</v>
      </c>
      <c r="L12" s="30">
        <v>3.1</v>
      </c>
      <c r="M12" s="34">
        <v>0.5</v>
      </c>
      <c r="N12" s="31">
        <v>5.89</v>
      </c>
      <c r="O12" s="29"/>
      <c r="P12" s="35">
        <v>0.24</v>
      </c>
      <c r="Q12" s="35">
        <v>0.83</v>
      </c>
      <c r="R12" s="30">
        <v>0.18</v>
      </c>
      <c r="S12" s="35"/>
      <c r="T12" s="35">
        <v>0.41</v>
      </c>
      <c r="U12" s="23">
        <v>15.65</v>
      </c>
      <c r="V12" s="44">
        <v>3.76</v>
      </c>
      <c r="W12" s="59"/>
      <c r="X12" s="20">
        <v>7.3</v>
      </c>
      <c r="Y12" s="65">
        <v>7.3</v>
      </c>
      <c r="Z12" s="63"/>
      <c r="AA12" s="47">
        <f t="shared" si="1"/>
        <v>30.090000000000003</v>
      </c>
      <c r="AB12" s="47">
        <f t="shared" si="2"/>
        <v>8.52</v>
      </c>
      <c r="AC12" s="47">
        <f t="shared" si="4"/>
        <v>38.61</v>
      </c>
    </row>
    <row r="13" spans="1:29" ht="30" customHeight="1">
      <c r="A13" s="16"/>
      <c r="B13" s="81"/>
      <c r="C13" s="28">
        <v>39.55</v>
      </c>
      <c r="D13" s="67">
        <f t="shared" si="0"/>
        <v>97.62326169405816</v>
      </c>
      <c r="E13" s="50">
        <v>16</v>
      </c>
      <c r="F13" s="24">
        <f t="shared" si="3"/>
        <v>38.61</v>
      </c>
      <c r="G13" s="31">
        <v>1.95</v>
      </c>
      <c r="H13" s="32">
        <v>1.95</v>
      </c>
      <c r="I13" s="30"/>
      <c r="J13" s="33">
        <v>1.7</v>
      </c>
      <c r="K13" s="33">
        <v>4.15</v>
      </c>
      <c r="L13" s="30">
        <v>5.5</v>
      </c>
      <c r="M13" s="34">
        <v>0.5</v>
      </c>
      <c r="N13" s="31">
        <v>5.89</v>
      </c>
      <c r="O13" s="29"/>
      <c r="P13" s="35">
        <v>0.24</v>
      </c>
      <c r="Q13" s="35">
        <v>1.54</v>
      </c>
      <c r="R13" s="30">
        <v>0.18</v>
      </c>
      <c r="S13" s="35"/>
      <c r="T13" s="35"/>
      <c r="U13" s="23">
        <v>9.31</v>
      </c>
      <c r="V13" s="44">
        <v>5.7</v>
      </c>
      <c r="W13" s="59"/>
      <c r="X13" s="20">
        <v>7.3</v>
      </c>
      <c r="Y13" s="65">
        <v>7.3</v>
      </c>
      <c r="Z13" s="63"/>
      <c r="AA13" s="47">
        <f t="shared" si="1"/>
        <v>25.450000000000003</v>
      </c>
      <c r="AB13" s="47">
        <f t="shared" si="2"/>
        <v>13.16</v>
      </c>
      <c r="AC13" s="47">
        <f t="shared" si="4"/>
        <v>38.61</v>
      </c>
    </row>
    <row r="14" spans="1:29" ht="30" customHeight="1">
      <c r="A14" s="16"/>
      <c r="B14" s="81"/>
      <c r="C14" s="28">
        <v>39.55</v>
      </c>
      <c r="D14" s="68">
        <f t="shared" si="0"/>
        <v>98.30594184576486</v>
      </c>
      <c r="E14" s="50">
        <v>15</v>
      </c>
      <c r="F14" s="24">
        <f t="shared" si="3"/>
        <v>38.88</v>
      </c>
      <c r="G14" s="31">
        <v>1.95</v>
      </c>
      <c r="H14" s="32">
        <v>1.95</v>
      </c>
      <c r="I14" s="30"/>
      <c r="J14" s="33">
        <v>1.7</v>
      </c>
      <c r="K14" s="33">
        <v>4.15</v>
      </c>
      <c r="L14" s="30">
        <v>2.95</v>
      </c>
      <c r="M14" s="34">
        <v>0.5</v>
      </c>
      <c r="N14" s="31">
        <v>5.89</v>
      </c>
      <c r="O14" s="29"/>
      <c r="P14" s="35">
        <v>0.24</v>
      </c>
      <c r="Q14" s="35">
        <v>0.84</v>
      </c>
      <c r="R14" s="30">
        <v>0.18</v>
      </c>
      <c r="S14" s="35"/>
      <c r="T14" s="35"/>
      <c r="U14" s="23">
        <v>12.83</v>
      </c>
      <c r="V14" s="44">
        <v>5.7</v>
      </c>
      <c r="W14" s="59"/>
      <c r="X14" s="20">
        <v>7.3</v>
      </c>
      <c r="Y14" s="65">
        <v>7.3</v>
      </c>
      <c r="Z14" s="63"/>
      <c r="AA14" s="47">
        <f t="shared" si="1"/>
        <v>28.97</v>
      </c>
      <c r="AB14" s="47">
        <f t="shared" si="2"/>
        <v>9.91</v>
      </c>
      <c r="AC14" s="47">
        <f t="shared" si="4"/>
        <v>38.879999999999995</v>
      </c>
    </row>
    <row r="15" spans="1:29" ht="30" customHeight="1">
      <c r="A15" s="16"/>
      <c r="B15" s="72"/>
      <c r="C15" s="28">
        <v>39.55</v>
      </c>
      <c r="D15" s="67">
        <f t="shared" si="0"/>
        <v>97.34513274336284</v>
      </c>
      <c r="E15" s="51" t="s">
        <v>20</v>
      </c>
      <c r="F15" s="24">
        <f t="shared" si="3"/>
        <v>38.5</v>
      </c>
      <c r="G15" s="31">
        <v>1.95</v>
      </c>
      <c r="H15" s="32">
        <v>1.95</v>
      </c>
      <c r="I15" s="30"/>
      <c r="J15" s="33">
        <v>1.7</v>
      </c>
      <c r="K15" s="33">
        <v>4.15</v>
      </c>
      <c r="L15" s="30">
        <v>2.95</v>
      </c>
      <c r="M15" s="34">
        <v>0.5</v>
      </c>
      <c r="N15" s="31">
        <v>5.89</v>
      </c>
      <c r="O15" s="29"/>
      <c r="P15" s="35">
        <v>0.24</v>
      </c>
      <c r="Q15" s="35">
        <v>0.84</v>
      </c>
      <c r="R15" s="30">
        <v>0.18</v>
      </c>
      <c r="S15" s="35"/>
      <c r="T15" s="35"/>
      <c r="U15" s="23">
        <v>12.45</v>
      </c>
      <c r="V15" s="44">
        <v>5.7</v>
      </c>
      <c r="W15" s="59"/>
      <c r="X15" s="20">
        <v>7.3</v>
      </c>
      <c r="Y15" s="65">
        <v>7.3</v>
      </c>
      <c r="Z15" s="63"/>
      <c r="AA15" s="47">
        <f t="shared" si="1"/>
        <v>28.59</v>
      </c>
      <c r="AB15" s="47">
        <f t="shared" si="2"/>
        <v>9.91</v>
      </c>
      <c r="AC15" s="47">
        <f t="shared" si="4"/>
        <v>38.5</v>
      </c>
    </row>
    <row r="16" spans="1:29" ht="30" customHeight="1">
      <c r="A16" s="16"/>
      <c r="B16" s="71" t="s">
        <v>34</v>
      </c>
      <c r="C16" s="28">
        <v>38.28</v>
      </c>
      <c r="D16" s="67">
        <f t="shared" si="0"/>
        <v>100.26123301985372</v>
      </c>
      <c r="E16" s="50">
        <v>13</v>
      </c>
      <c r="F16" s="24">
        <f>G16+H16+I16+J16+K16+L16+M16+N16+O16+P16+Q16+R16+S16+T16+U16+V16</f>
        <v>38.38</v>
      </c>
      <c r="G16" s="31">
        <v>1.95</v>
      </c>
      <c r="H16" s="32">
        <v>1.95</v>
      </c>
      <c r="I16" s="30"/>
      <c r="J16" s="33">
        <v>1.7</v>
      </c>
      <c r="K16" s="33">
        <v>4.15</v>
      </c>
      <c r="L16" s="30">
        <v>3.26</v>
      </c>
      <c r="M16" s="34">
        <v>0.5</v>
      </c>
      <c r="N16" s="31">
        <v>5.89</v>
      </c>
      <c r="O16" s="29">
        <v>0.23</v>
      </c>
      <c r="P16" s="35">
        <v>0.9</v>
      </c>
      <c r="Q16" s="35"/>
      <c r="R16" s="30">
        <v>0.18</v>
      </c>
      <c r="S16" s="35"/>
      <c r="T16" s="35"/>
      <c r="U16" s="23">
        <v>11.97</v>
      </c>
      <c r="V16" s="44">
        <v>5.7</v>
      </c>
      <c r="W16" s="59"/>
      <c r="X16" s="20">
        <v>7.3</v>
      </c>
      <c r="Y16" s="65">
        <v>7.3</v>
      </c>
      <c r="Z16" s="63"/>
      <c r="AA16" s="47">
        <f t="shared" si="1"/>
        <v>28.11</v>
      </c>
      <c r="AB16" s="47">
        <f t="shared" si="2"/>
        <v>10.27</v>
      </c>
      <c r="AC16" s="47">
        <f t="shared" si="4"/>
        <v>38.379999999999995</v>
      </c>
    </row>
    <row r="17" spans="1:29" ht="30" customHeight="1">
      <c r="A17" s="16"/>
      <c r="B17" s="72"/>
      <c r="C17" s="28">
        <v>38.28</v>
      </c>
      <c r="D17" s="67">
        <f t="shared" si="0"/>
        <v>100.26123301985372</v>
      </c>
      <c r="E17" s="50">
        <v>14</v>
      </c>
      <c r="F17" s="24">
        <f t="shared" si="3"/>
        <v>38.38</v>
      </c>
      <c r="G17" s="31">
        <v>1.95</v>
      </c>
      <c r="H17" s="32">
        <v>1.95</v>
      </c>
      <c r="I17" s="30"/>
      <c r="J17" s="33">
        <v>1.7</v>
      </c>
      <c r="K17" s="33">
        <v>4.15</v>
      </c>
      <c r="L17" s="30">
        <v>3.26</v>
      </c>
      <c r="M17" s="34">
        <v>0.5</v>
      </c>
      <c r="N17" s="31">
        <v>5.89</v>
      </c>
      <c r="O17" s="29">
        <v>0.23</v>
      </c>
      <c r="P17" s="35">
        <v>0.9</v>
      </c>
      <c r="Q17" s="35"/>
      <c r="R17" s="30">
        <v>0.18</v>
      </c>
      <c r="S17" s="35"/>
      <c r="T17" s="35"/>
      <c r="U17" s="23">
        <v>11.97</v>
      </c>
      <c r="V17" s="44">
        <v>5.7</v>
      </c>
      <c r="W17" s="59"/>
      <c r="X17" s="20">
        <v>7.3</v>
      </c>
      <c r="Y17" s="65">
        <v>7.3</v>
      </c>
      <c r="Z17" s="63"/>
      <c r="AA17" s="47">
        <f t="shared" si="1"/>
        <v>28.11</v>
      </c>
      <c r="AB17" s="47">
        <f t="shared" si="2"/>
        <v>10.27</v>
      </c>
      <c r="AC17" s="47">
        <f t="shared" si="4"/>
        <v>38.379999999999995</v>
      </c>
    </row>
    <row r="18" spans="1:29" ht="30" customHeight="1">
      <c r="A18" s="16"/>
      <c r="B18" s="71" t="s">
        <v>31</v>
      </c>
      <c r="C18" s="28">
        <v>23.33</v>
      </c>
      <c r="D18" s="67">
        <f t="shared" si="0"/>
        <v>101.11444492070297</v>
      </c>
      <c r="E18" s="50">
        <v>1</v>
      </c>
      <c r="F18" s="24">
        <f t="shared" si="3"/>
        <v>23.59</v>
      </c>
      <c r="G18" s="31">
        <v>1.95</v>
      </c>
      <c r="H18" s="32">
        <v>1.95</v>
      </c>
      <c r="I18" s="30"/>
      <c r="J18" s="33"/>
      <c r="K18" s="33"/>
      <c r="L18" s="30"/>
      <c r="M18" s="34">
        <v>0.5</v>
      </c>
      <c r="N18" s="31">
        <v>5.89</v>
      </c>
      <c r="O18" s="29">
        <v>0.23</v>
      </c>
      <c r="P18" s="35">
        <v>0.9</v>
      </c>
      <c r="Q18" s="35"/>
      <c r="R18" s="30">
        <v>0.18</v>
      </c>
      <c r="S18" s="35"/>
      <c r="T18" s="35"/>
      <c r="U18" s="23">
        <v>6.54</v>
      </c>
      <c r="V18" s="44">
        <v>5.45</v>
      </c>
      <c r="W18" s="59"/>
      <c r="X18" s="20">
        <v>7.3</v>
      </c>
      <c r="Y18" s="65">
        <v>7.3</v>
      </c>
      <c r="Z18" s="63"/>
      <c r="AA18" s="47">
        <f t="shared" si="1"/>
        <v>16.83</v>
      </c>
      <c r="AB18" s="47">
        <f t="shared" si="2"/>
        <v>6.76</v>
      </c>
      <c r="AC18" s="47">
        <f t="shared" si="4"/>
        <v>23.589999999999996</v>
      </c>
    </row>
    <row r="19" spans="1:29" ht="30" customHeight="1">
      <c r="A19" s="16"/>
      <c r="B19" s="81"/>
      <c r="C19" s="28">
        <v>23.33</v>
      </c>
      <c r="D19" s="67">
        <f t="shared" si="0"/>
        <v>101.11444492070297</v>
      </c>
      <c r="E19" s="50">
        <v>2</v>
      </c>
      <c r="F19" s="24">
        <f t="shared" si="3"/>
        <v>23.59</v>
      </c>
      <c r="G19" s="31">
        <v>1.95</v>
      </c>
      <c r="H19" s="32">
        <v>1.95</v>
      </c>
      <c r="I19" s="30"/>
      <c r="J19" s="33"/>
      <c r="K19" s="33"/>
      <c r="L19" s="30"/>
      <c r="M19" s="34">
        <v>0.5</v>
      </c>
      <c r="N19" s="31">
        <v>5.89</v>
      </c>
      <c r="O19" s="29">
        <v>0.23</v>
      </c>
      <c r="P19" s="35">
        <v>0.9</v>
      </c>
      <c r="Q19" s="35"/>
      <c r="R19" s="30">
        <v>0.18</v>
      </c>
      <c r="S19" s="35"/>
      <c r="T19" s="35"/>
      <c r="U19" s="23">
        <v>6.54</v>
      </c>
      <c r="V19" s="44">
        <v>5.45</v>
      </c>
      <c r="W19" s="59"/>
      <c r="X19" s="20">
        <v>7.3</v>
      </c>
      <c r="Y19" s="65">
        <v>7.3</v>
      </c>
      <c r="Z19" s="63"/>
      <c r="AA19" s="47">
        <f t="shared" si="1"/>
        <v>16.83</v>
      </c>
      <c r="AB19" s="47">
        <f t="shared" si="2"/>
        <v>6.76</v>
      </c>
      <c r="AC19" s="47">
        <f t="shared" si="4"/>
        <v>23.589999999999996</v>
      </c>
    </row>
    <row r="20" spans="1:29" ht="30" customHeight="1">
      <c r="A20" s="16"/>
      <c r="B20" s="81"/>
      <c r="C20" s="28">
        <v>23.33</v>
      </c>
      <c r="D20" s="67">
        <f t="shared" si="0"/>
        <v>101.11444492070297</v>
      </c>
      <c r="E20" s="50">
        <v>3</v>
      </c>
      <c r="F20" s="24">
        <f t="shared" si="3"/>
        <v>23.59</v>
      </c>
      <c r="G20" s="31">
        <v>1.95</v>
      </c>
      <c r="H20" s="32">
        <v>1.95</v>
      </c>
      <c r="I20" s="30"/>
      <c r="J20" s="33"/>
      <c r="K20" s="33"/>
      <c r="L20" s="30"/>
      <c r="M20" s="34">
        <v>0.5</v>
      </c>
      <c r="N20" s="31">
        <v>5.89</v>
      </c>
      <c r="O20" s="29">
        <v>0.23</v>
      </c>
      <c r="P20" s="35">
        <v>0.9</v>
      </c>
      <c r="Q20" s="35"/>
      <c r="R20" s="30">
        <v>0.18</v>
      </c>
      <c r="S20" s="35"/>
      <c r="T20" s="35"/>
      <c r="U20" s="23">
        <v>6.54</v>
      </c>
      <c r="V20" s="44">
        <v>5.45</v>
      </c>
      <c r="W20" s="59"/>
      <c r="X20" s="20">
        <v>7.3</v>
      </c>
      <c r="Y20" s="65">
        <v>7.3</v>
      </c>
      <c r="Z20" s="63"/>
      <c r="AA20" s="47">
        <f t="shared" si="1"/>
        <v>16.83</v>
      </c>
      <c r="AB20" s="47">
        <f t="shared" si="2"/>
        <v>6.76</v>
      </c>
      <c r="AC20" s="47">
        <f t="shared" si="4"/>
        <v>23.589999999999996</v>
      </c>
    </row>
    <row r="21" spans="1:29" ht="30" customHeight="1">
      <c r="A21" s="16"/>
      <c r="B21" s="81"/>
      <c r="C21" s="28">
        <v>23.33</v>
      </c>
      <c r="D21" s="67">
        <f t="shared" si="0"/>
        <v>101.11444492070297</v>
      </c>
      <c r="E21" s="50">
        <v>4</v>
      </c>
      <c r="F21" s="24">
        <f t="shared" si="3"/>
        <v>23.59</v>
      </c>
      <c r="G21" s="31">
        <v>1.95</v>
      </c>
      <c r="H21" s="32">
        <v>1.95</v>
      </c>
      <c r="I21" s="30"/>
      <c r="J21" s="33"/>
      <c r="K21" s="33"/>
      <c r="L21" s="30"/>
      <c r="M21" s="34">
        <v>0.5</v>
      </c>
      <c r="N21" s="31">
        <v>5.89</v>
      </c>
      <c r="O21" s="29">
        <v>0.23</v>
      </c>
      <c r="P21" s="35">
        <v>0.9</v>
      </c>
      <c r="Q21" s="35"/>
      <c r="R21" s="30">
        <v>0.18</v>
      </c>
      <c r="S21" s="35"/>
      <c r="T21" s="35"/>
      <c r="U21" s="23">
        <v>6.54</v>
      </c>
      <c r="V21" s="44">
        <v>5.45</v>
      </c>
      <c r="W21" s="59"/>
      <c r="X21" s="20">
        <v>7.3</v>
      </c>
      <c r="Y21" s="65">
        <v>7.3</v>
      </c>
      <c r="Z21" s="63"/>
      <c r="AA21" s="47">
        <f t="shared" si="1"/>
        <v>16.83</v>
      </c>
      <c r="AB21" s="47">
        <f t="shared" si="2"/>
        <v>6.76</v>
      </c>
      <c r="AC21" s="47">
        <f t="shared" si="4"/>
        <v>23.589999999999996</v>
      </c>
    </row>
    <row r="22" spans="1:29" ht="30" customHeight="1">
      <c r="A22" s="16"/>
      <c r="B22" s="81"/>
      <c r="C22" s="28">
        <v>23.33</v>
      </c>
      <c r="D22" s="67">
        <f t="shared" si="0"/>
        <v>101.11444492070297</v>
      </c>
      <c r="E22" s="50">
        <v>5</v>
      </c>
      <c r="F22" s="24">
        <f t="shared" si="3"/>
        <v>23.59</v>
      </c>
      <c r="G22" s="31">
        <v>1.95</v>
      </c>
      <c r="H22" s="32">
        <v>1.95</v>
      </c>
      <c r="I22" s="30"/>
      <c r="J22" s="33"/>
      <c r="K22" s="33"/>
      <c r="L22" s="30"/>
      <c r="M22" s="34">
        <v>0.5</v>
      </c>
      <c r="N22" s="31">
        <v>5.89</v>
      </c>
      <c r="O22" s="29">
        <v>0.23</v>
      </c>
      <c r="P22" s="35">
        <v>0.9</v>
      </c>
      <c r="Q22" s="35"/>
      <c r="R22" s="30">
        <v>0.18</v>
      </c>
      <c r="S22" s="35"/>
      <c r="T22" s="35"/>
      <c r="U22" s="23">
        <v>6.54</v>
      </c>
      <c r="V22" s="44">
        <v>5.45</v>
      </c>
      <c r="W22" s="59"/>
      <c r="X22" s="20">
        <v>7.3</v>
      </c>
      <c r="Y22" s="65">
        <v>7.3</v>
      </c>
      <c r="Z22" s="63"/>
      <c r="AA22" s="47">
        <f t="shared" si="1"/>
        <v>16.83</v>
      </c>
      <c r="AB22" s="47">
        <f t="shared" si="2"/>
        <v>6.76</v>
      </c>
      <c r="AC22" s="47">
        <f t="shared" si="4"/>
        <v>23.589999999999996</v>
      </c>
    </row>
    <row r="23" spans="1:29" ht="30" customHeight="1">
      <c r="A23" s="16"/>
      <c r="B23" s="81"/>
      <c r="C23" s="28">
        <v>23.33</v>
      </c>
      <c r="D23" s="67">
        <f t="shared" si="0"/>
        <v>101.11444492070297</v>
      </c>
      <c r="E23" s="50">
        <v>6</v>
      </c>
      <c r="F23" s="24">
        <f t="shared" si="3"/>
        <v>23.59</v>
      </c>
      <c r="G23" s="31">
        <v>1.95</v>
      </c>
      <c r="H23" s="32">
        <v>1.95</v>
      </c>
      <c r="I23" s="30"/>
      <c r="J23" s="33"/>
      <c r="K23" s="33"/>
      <c r="L23" s="30"/>
      <c r="M23" s="34">
        <v>0.5</v>
      </c>
      <c r="N23" s="31">
        <v>5.89</v>
      </c>
      <c r="O23" s="29">
        <v>0.23</v>
      </c>
      <c r="P23" s="35">
        <v>0.9</v>
      </c>
      <c r="Q23" s="35"/>
      <c r="R23" s="30">
        <v>0.18</v>
      </c>
      <c r="S23" s="35"/>
      <c r="T23" s="35"/>
      <c r="U23" s="23">
        <v>6.54</v>
      </c>
      <c r="V23" s="44">
        <v>5.45</v>
      </c>
      <c r="W23" s="59"/>
      <c r="X23" s="20">
        <v>7.3</v>
      </c>
      <c r="Y23" s="65">
        <v>7.3</v>
      </c>
      <c r="Z23" s="63"/>
      <c r="AA23" s="47">
        <f t="shared" si="1"/>
        <v>16.83</v>
      </c>
      <c r="AB23" s="47">
        <f t="shared" si="2"/>
        <v>6.76</v>
      </c>
      <c r="AC23" s="47">
        <f t="shared" si="4"/>
        <v>23.589999999999996</v>
      </c>
    </row>
    <row r="24" spans="1:29" ht="30" customHeight="1">
      <c r="A24" s="16"/>
      <c r="B24" s="81"/>
      <c r="C24" s="28">
        <v>23.33</v>
      </c>
      <c r="D24" s="67">
        <f t="shared" si="0"/>
        <v>101.11444492070297</v>
      </c>
      <c r="E24" s="50">
        <v>7</v>
      </c>
      <c r="F24" s="24">
        <f t="shared" si="3"/>
        <v>23.59</v>
      </c>
      <c r="G24" s="31">
        <v>1.95</v>
      </c>
      <c r="H24" s="32">
        <v>1.95</v>
      </c>
      <c r="I24" s="30"/>
      <c r="J24" s="33"/>
      <c r="K24" s="33"/>
      <c r="L24" s="30"/>
      <c r="M24" s="34">
        <v>0.5</v>
      </c>
      <c r="N24" s="31">
        <v>5.89</v>
      </c>
      <c r="O24" s="29">
        <v>0.23</v>
      </c>
      <c r="P24" s="35">
        <v>0.9</v>
      </c>
      <c r="Q24" s="35"/>
      <c r="R24" s="30">
        <v>0.18</v>
      </c>
      <c r="S24" s="35"/>
      <c r="T24" s="35"/>
      <c r="U24" s="23">
        <v>6.54</v>
      </c>
      <c r="V24" s="44">
        <v>5.45</v>
      </c>
      <c r="W24" s="59"/>
      <c r="X24" s="20">
        <v>7.3</v>
      </c>
      <c r="Y24" s="65">
        <v>7.3</v>
      </c>
      <c r="Z24" s="63"/>
      <c r="AA24" s="47">
        <f t="shared" si="1"/>
        <v>16.83</v>
      </c>
      <c r="AB24" s="47">
        <f t="shared" si="2"/>
        <v>6.76</v>
      </c>
      <c r="AC24" s="47">
        <f t="shared" si="4"/>
        <v>23.589999999999996</v>
      </c>
    </row>
    <row r="25" spans="1:29" ht="30" customHeight="1">
      <c r="A25" s="16"/>
      <c r="B25" s="81"/>
      <c r="C25" s="28">
        <v>23.33</v>
      </c>
      <c r="D25" s="67">
        <f t="shared" si="0"/>
        <v>101.11444492070297</v>
      </c>
      <c r="E25" s="50">
        <v>8</v>
      </c>
      <c r="F25" s="24">
        <f t="shared" si="3"/>
        <v>23.59</v>
      </c>
      <c r="G25" s="31">
        <v>1.95</v>
      </c>
      <c r="H25" s="32">
        <v>1.95</v>
      </c>
      <c r="I25" s="30"/>
      <c r="J25" s="33"/>
      <c r="K25" s="33"/>
      <c r="L25" s="30"/>
      <c r="M25" s="34">
        <v>0.5</v>
      </c>
      <c r="N25" s="31">
        <v>5.89</v>
      </c>
      <c r="O25" s="29">
        <v>0.23</v>
      </c>
      <c r="P25" s="35">
        <v>0.9</v>
      </c>
      <c r="Q25" s="35"/>
      <c r="R25" s="30">
        <v>0.18</v>
      </c>
      <c r="S25" s="35"/>
      <c r="T25" s="35"/>
      <c r="U25" s="23">
        <v>6.54</v>
      </c>
      <c r="V25" s="44">
        <v>5.45</v>
      </c>
      <c r="W25" s="59"/>
      <c r="X25" s="20">
        <v>7.3</v>
      </c>
      <c r="Y25" s="65">
        <v>7.3</v>
      </c>
      <c r="Z25" s="63"/>
      <c r="AA25" s="47">
        <f t="shared" si="1"/>
        <v>16.83</v>
      </c>
      <c r="AB25" s="47">
        <f t="shared" si="2"/>
        <v>6.76</v>
      </c>
      <c r="AC25" s="47">
        <f t="shared" si="4"/>
        <v>23.589999999999996</v>
      </c>
    </row>
    <row r="26" spans="1:29" ht="30" customHeight="1">
      <c r="A26" s="16"/>
      <c r="B26" s="81"/>
      <c r="C26" s="28">
        <v>23.33</v>
      </c>
      <c r="D26" s="67">
        <f t="shared" si="0"/>
        <v>101.11444492070297</v>
      </c>
      <c r="E26" s="50">
        <v>9</v>
      </c>
      <c r="F26" s="24">
        <f t="shared" si="3"/>
        <v>23.59</v>
      </c>
      <c r="G26" s="31">
        <v>1.95</v>
      </c>
      <c r="H26" s="32">
        <v>1.95</v>
      </c>
      <c r="I26" s="30"/>
      <c r="J26" s="33"/>
      <c r="K26" s="33"/>
      <c r="L26" s="30"/>
      <c r="M26" s="34">
        <v>0.5</v>
      </c>
      <c r="N26" s="31">
        <v>5.89</v>
      </c>
      <c r="O26" s="29">
        <v>0.23</v>
      </c>
      <c r="P26" s="35">
        <v>0.9</v>
      </c>
      <c r="Q26" s="35"/>
      <c r="R26" s="30">
        <v>0.18</v>
      </c>
      <c r="S26" s="35"/>
      <c r="T26" s="35"/>
      <c r="U26" s="23">
        <v>6.54</v>
      </c>
      <c r="V26" s="44">
        <v>5.45</v>
      </c>
      <c r="W26" s="59"/>
      <c r="X26" s="20">
        <v>7.3</v>
      </c>
      <c r="Y26" s="65">
        <v>7.3</v>
      </c>
      <c r="Z26" s="63"/>
      <c r="AA26" s="47">
        <f t="shared" si="1"/>
        <v>16.83</v>
      </c>
      <c r="AB26" s="47">
        <f t="shared" si="2"/>
        <v>6.76</v>
      </c>
      <c r="AC26" s="47">
        <f t="shared" si="4"/>
        <v>23.589999999999996</v>
      </c>
    </row>
    <row r="27" spans="1:29" ht="30" customHeight="1">
      <c r="A27" s="16"/>
      <c r="B27" s="81"/>
      <c r="C27" s="28">
        <v>23.33</v>
      </c>
      <c r="D27" s="67">
        <f t="shared" si="0"/>
        <v>101.11444492070297</v>
      </c>
      <c r="E27" s="50">
        <v>10</v>
      </c>
      <c r="F27" s="24">
        <f t="shared" si="3"/>
        <v>23.59</v>
      </c>
      <c r="G27" s="31">
        <v>1.95</v>
      </c>
      <c r="H27" s="32">
        <v>1.95</v>
      </c>
      <c r="I27" s="30"/>
      <c r="J27" s="33"/>
      <c r="K27" s="33"/>
      <c r="L27" s="30"/>
      <c r="M27" s="34">
        <v>0.5</v>
      </c>
      <c r="N27" s="31">
        <v>5.89</v>
      </c>
      <c r="O27" s="29">
        <v>0.23</v>
      </c>
      <c r="P27" s="35">
        <v>0.9</v>
      </c>
      <c r="Q27" s="35"/>
      <c r="R27" s="30">
        <v>0.18</v>
      </c>
      <c r="S27" s="35"/>
      <c r="T27" s="35"/>
      <c r="U27" s="23">
        <v>6.54</v>
      </c>
      <c r="V27" s="44">
        <v>5.45</v>
      </c>
      <c r="W27" s="59"/>
      <c r="X27" s="20">
        <v>7.3</v>
      </c>
      <c r="Y27" s="65">
        <v>7.3</v>
      </c>
      <c r="Z27" s="63"/>
      <c r="AA27" s="47">
        <f t="shared" si="1"/>
        <v>16.83</v>
      </c>
      <c r="AB27" s="47">
        <f t="shared" si="2"/>
        <v>6.76</v>
      </c>
      <c r="AC27" s="47">
        <f t="shared" si="4"/>
        <v>23.589999999999996</v>
      </c>
    </row>
    <row r="28" spans="1:29" ht="30" customHeight="1">
      <c r="A28" s="16"/>
      <c r="B28" s="72"/>
      <c r="C28" s="28">
        <v>23.33</v>
      </c>
      <c r="D28" s="67">
        <f t="shared" si="0"/>
        <v>101.11444492070297</v>
      </c>
      <c r="E28" s="50">
        <v>11</v>
      </c>
      <c r="F28" s="24">
        <f t="shared" si="3"/>
        <v>23.59</v>
      </c>
      <c r="G28" s="31">
        <v>1.95</v>
      </c>
      <c r="H28" s="32">
        <v>1.95</v>
      </c>
      <c r="I28" s="30"/>
      <c r="J28" s="33"/>
      <c r="K28" s="33"/>
      <c r="L28" s="30"/>
      <c r="M28" s="34">
        <v>0.5</v>
      </c>
      <c r="N28" s="31">
        <v>5.89</v>
      </c>
      <c r="O28" s="29">
        <v>0.23</v>
      </c>
      <c r="P28" s="35">
        <v>0.9</v>
      </c>
      <c r="Q28" s="35"/>
      <c r="R28" s="30">
        <v>0.18</v>
      </c>
      <c r="S28" s="35"/>
      <c r="T28" s="35"/>
      <c r="U28" s="23">
        <v>6.54</v>
      </c>
      <c r="V28" s="44">
        <v>5.45</v>
      </c>
      <c r="W28" s="59"/>
      <c r="X28" s="20">
        <v>7.3</v>
      </c>
      <c r="Y28" s="65">
        <v>7.3</v>
      </c>
      <c r="Z28" s="63"/>
      <c r="AA28" s="47">
        <f t="shared" si="1"/>
        <v>16.83</v>
      </c>
      <c r="AB28" s="47">
        <f t="shared" si="2"/>
        <v>6.76</v>
      </c>
      <c r="AC28" s="47">
        <f t="shared" si="4"/>
        <v>23.589999999999996</v>
      </c>
    </row>
    <row r="29" spans="1:29" ht="30" customHeight="1">
      <c r="A29" s="16">
        <v>4</v>
      </c>
      <c r="B29" s="71" t="s">
        <v>32</v>
      </c>
      <c r="C29" s="28">
        <v>23.33</v>
      </c>
      <c r="D29" s="68">
        <f t="shared" si="0"/>
        <v>99.78568366909559</v>
      </c>
      <c r="E29" s="51" t="s">
        <v>26</v>
      </c>
      <c r="F29" s="24">
        <f t="shared" si="3"/>
        <v>23.28</v>
      </c>
      <c r="G29" s="31">
        <v>1.95</v>
      </c>
      <c r="H29" s="32">
        <v>1.95</v>
      </c>
      <c r="I29" s="30"/>
      <c r="J29" s="33"/>
      <c r="K29" s="33"/>
      <c r="L29" s="30"/>
      <c r="M29" s="34">
        <v>0.5</v>
      </c>
      <c r="N29" s="31">
        <v>5.89</v>
      </c>
      <c r="O29" s="29"/>
      <c r="P29" s="35">
        <v>0.24</v>
      </c>
      <c r="Q29" s="35"/>
      <c r="R29" s="30">
        <v>0.18</v>
      </c>
      <c r="S29" s="35"/>
      <c r="T29" s="35"/>
      <c r="U29" s="23">
        <v>8.81</v>
      </c>
      <c r="V29" s="44">
        <v>3.76</v>
      </c>
      <c r="W29" s="59"/>
      <c r="X29" s="20">
        <v>7.3</v>
      </c>
      <c r="Y29" s="65">
        <v>7.3</v>
      </c>
      <c r="Z29" s="63"/>
      <c r="AA29" s="47">
        <f t="shared" si="1"/>
        <v>19.1</v>
      </c>
      <c r="AB29" s="47">
        <f t="shared" si="2"/>
        <v>4.18</v>
      </c>
      <c r="AC29" s="47">
        <f t="shared" si="4"/>
        <v>23.28</v>
      </c>
    </row>
    <row r="30" spans="1:29" ht="30" customHeight="1">
      <c r="A30" s="16"/>
      <c r="B30" s="72"/>
      <c r="C30" s="28">
        <v>23.33</v>
      </c>
      <c r="D30" s="68">
        <f t="shared" si="0"/>
        <v>100.34290612944704</v>
      </c>
      <c r="E30" s="51" t="s">
        <v>27</v>
      </c>
      <c r="F30" s="24">
        <f t="shared" si="3"/>
        <v>23.409999999999997</v>
      </c>
      <c r="G30" s="31">
        <v>1.95</v>
      </c>
      <c r="H30" s="32">
        <v>1.95</v>
      </c>
      <c r="I30" s="30"/>
      <c r="J30" s="33"/>
      <c r="K30" s="33"/>
      <c r="L30" s="30"/>
      <c r="M30" s="34">
        <v>0.5</v>
      </c>
      <c r="N30" s="31">
        <v>5.89</v>
      </c>
      <c r="O30" s="29"/>
      <c r="P30" s="35">
        <v>0.24</v>
      </c>
      <c r="Q30" s="35"/>
      <c r="R30" s="30">
        <v>0.18</v>
      </c>
      <c r="S30" s="35"/>
      <c r="T30" s="35"/>
      <c r="U30" s="23">
        <v>8.94</v>
      </c>
      <c r="V30" s="44">
        <v>3.76</v>
      </c>
      <c r="W30" s="59"/>
      <c r="X30" s="20">
        <v>7.3</v>
      </c>
      <c r="Y30" s="65">
        <v>7.3</v>
      </c>
      <c r="Z30" s="63"/>
      <c r="AA30" s="47">
        <f t="shared" si="1"/>
        <v>19.229999999999997</v>
      </c>
      <c r="AB30" s="47">
        <f t="shared" si="2"/>
        <v>4.18</v>
      </c>
      <c r="AC30" s="47">
        <f t="shared" si="4"/>
        <v>23.409999999999997</v>
      </c>
    </row>
    <row r="31" spans="1:29" ht="30" customHeight="1">
      <c r="A31" s="16"/>
      <c r="B31" s="71" t="s">
        <v>33</v>
      </c>
      <c r="C31" s="28">
        <v>19.6</v>
      </c>
      <c r="D31" s="68">
        <f t="shared" si="0"/>
        <v>102.04081632653062</v>
      </c>
      <c r="E31" s="51" t="s">
        <v>29</v>
      </c>
      <c r="F31" s="24">
        <f t="shared" si="3"/>
        <v>20</v>
      </c>
      <c r="G31" s="31">
        <v>1.95</v>
      </c>
      <c r="H31" s="32"/>
      <c r="I31" s="30"/>
      <c r="J31" s="33"/>
      <c r="K31" s="33"/>
      <c r="L31" s="30"/>
      <c r="M31" s="34">
        <v>0.5</v>
      </c>
      <c r="N31" s="31">
        <v>5.89</v>
      </c>
      <c r="O31" s="29"/>
      <c r="P31" s="35">
        <v>0.24</v>
      </c>
      <c r="Q31" s="35"/>
      <c r="R31" s="30">
        <v>0.18</v>
      </c>
      <c r="S31" s="35"/>
      <c r="T31" s="35"/>
      <c r="U31" s="23">
        <v>7.48</v>
      </c>
      <c r="V31" s="44">
        <v>3.76</v>
      </c>
      <c r="W31" s="59"/>
      <c r="X31" s="20">
        <v>7.3</v>
      </c>
      <c r="Y31" s="65">
        <v>7.3</v>
      </c>
      <c r="Z31" s="63"/>
      <c r="AA31" s="47">
        <f t="shared" si="1"/>
        <v>15.82</v>
      </c>
      <c r="AB31" s="47">
        <f t="shared" si="2"/>
        <v>4.18</v>
      </c>
      <c r="AC31" s="47">
        <f t="shared" si="4"/>
        <v>20</v>
      </c>
    </row>
    <row r="32" spans="1:29" ht="30" customHeight="1">
      <c r="A32" s="16"/>
      <c r="B32" s="72"/>
      <c r="C32" s="28">
        <v>19.6</v>
      </c>
      <c r="D32" s="68">
        <f t="shared" si="0"/>
        <v>102.04081632653062</v>
      </c>
      <c r="E32" s="51" t="s">
        <v>28</v>
      </c>
      <c r="F32" s="24">
        <f t="shared" si="3"/>
        <v>20</v>
      </c>
      <c r="G32" s="31">
        <v>1.95</v>
      </c>
      <c r="H32" s="32"/>
      <c r="I32" s="30"/>
      <c r="J32" s="33"/>
      <c r="K32" s="33"/>
      <c r="L32" s="30"/>
      <c r="M32" s="34">
        <v>0.5</v>
      </c>
      <c r="N32" s="31">
        <v>5.89</v>
      </c>
      <c r="O32" s="29"/>
      <c r="P32" s="35">
        <v>0.24</v>
      </c>
      <c r="Q32" s="35"/>
      <c r="R32" s="30">
        <v>0.18</v>
      </c>
      <c r="S32" s="35"/>
      <c r="T32" s="35"/>
      <c r="U32" s="23">
        <v>7.48</v>
      </c>
      <c r="V32" s="44">
        <v>3.76</v>
      </c>
      <c r="W32" s="59"/>
      <c r="X32" s="20">
        <v>7.3</v>
      </c>
      <c r="Y32" s="65">
        <v>7.3</v>
      </c>
      <c r="Z32" s="63"/>
      <c r="AA32" s="47">
        <f t="shared" si="1"/>
        <v>15.82</v>
      </c>
      <c r="AB32" s="47">
        <f t="shared" si="2"/>
        <v>4.18</v>
      </c>
      <c r="AC32" s="47">
        <f t="shared" si="4"/>
        <v>20</v>
      </c>
    </row>
    <row r="33" spans="1:29" ht="30" customHeight="1">
      <c r="A33" s="16">
        <v>5</v>
      </c>
      <c r="B33" s="54" t="s">
        <v>35</v>
      </c>
      <c r="C33" s="28">
        <v>22.84</v>
      </c>
      <c r="D33" s="67">
        <f t="shared" si="0"/>
        <v>99.21190893169877</v>
      </c>
      <c r="E33" s="51" t="s">
        <v>16</v>
      </c>
      <c r="F33" s="24">
        <f t="shared" si="3"/>
        <v>22.66</v>
      </c>
      <c r="G33" s="31">
        <v>1.95</v>
      </c>
      <c r="H33" s="32">
        <v>1.95</v>
      </c>
      <c r="I33" s="30"/>
      <c r="J33" s="33"/>
      <c r="K33" s="33"/>
      <c r="L33" s="30"/>
      <c r="M33" s="34">
        <v>0.5</v>
      </c>
      <c r="N33" s="31">
        <v>5.89</v>
      </c>
      <c r="O33" s="29">
        <v>0.23</v>
      </c>
      <c r="P33" s="35">
        <v>0.9</v>
      </c>
      <c r="Q33" s="35"/>
      <c r="R33" s="30">
        <v>0.18</v>
      </c>
      <c r="S33" s="35">
        <v>2.57</v>
      </c>
      <c r="T33" s="35"/>
      <c r="U33" s="23">
        <v>3.97</v>
      </c>
      <c r="V33" s="44">
        <v>4.52</v>
      </c>
      <c r="W33" s="59"/>
      <c r="X33" s="20">
        <v>7.3</v>
      </c>
      <c r="Y33" s="65">
        <v>7.3</v>
      </c>
      <c r="Z33" s="63"/>
      <c r="AA33" s="47">
        <f t="shared" si="1"/>
        <v>14.26</v>
      </c>
      <c r="AB33" s="47">
        <f t="shared" si="2"/>
        <v>8.399999999999999</v>
      </c>
      <c r="AC33" s="47">
        <f t="shared" si="4"/>
        <v>22.659999999999997</v>
      </c>
    </row>
    <row r="34" spans="1:29" ht="50.25" customHeight="1">
      <c r="A34" s="16"/>
      <c r="B34" s="14"/>
      <c r="C34" s="26"/>
      <c r="D34" s="26"/>
      <c r="E34" s="26"/>
      <c r="F34" s="19"/>
      <c r="G34" s="6"/>
      <c r="H34" s="7"/>
      <c r="I34" s="12"/>
      <c r="J34" s="9"/>
      <c r="K34" s="9"/>
      <c r="L34" s="4"/>
      <c r="M34" s="2"/>
      <c r="N34" s="17"/>
      <c r="O34" s="5"/>
      <c r="P34" s="2"/>
      <c r="Q34" s="18"/>
      <c r="R34" s="17"/>
      <c r="S34" s="2"/>
      <c r="T34" s="2"/>
      <c r="U34" s="2"/>
      <c r="V34" s="8"/>
      <c r="W34" s="58"/>
      <c r="X34" s="60"/>
      <c r="Y34" s="36"/>
      <c r="Z34" s="62"/>
      <c r="AA34" s="48"/>
      <c r="AB34" s="48"/>
      <c r="AC34" s="1"/>
    </row>
    <row r="35" spans="1:29" ht="15.75" customHeight="1">
      <c r="A35" s="16"/>
      <c r="B35" s="14"/>
      <c r="C35" s="26"/>
      <c r="D35" s="26"/>
      <c r="E35" s="26"/>
      <c r="F35" s="19"/>
      <c r="G35" s="6"/>
      <c r="H35" s="7"/>
      <c r="I35" s="12"/>
      <c r="J35" s="9"/>
      <c r="K35" s="9"/>
      <c r="L35" s="4"/>
      <c r="M35" s="2"/>
      <c r="N35" s="17"/>
      <c r="O35" s="5"/>
      <c r="P35" s="2"/>
      <c r="Q35" s="18"/>
      <c r="R35" s="17"/>
      <c r="S35" s="2"/>
      <c r="T35" s="2"/>
      <c r="U35" s="2"/>
      <c r="V35" s="8"/>
      <c r="W35" s="58"/>
      <c r="X35" s="60"/>
      <c r="Y35" s="36"/>
      <c r="Z35" s="36"/>
      <c r="AA35" s="46"/>
      <c r="AB35" s="46"/>
      <c r="AC35" s="1"/>
    </row>
    <row r="36" spans="1:29" ht="18.75" customHeight="1">
      <c r="A36" s="16"/>
      <c r="B36" s="14"/>
      <c r="C36" s="26"/>
      <c r="D36" s="26"/>
      <c r="E36" s="26"/>
      <c r="F36" s="19"/>
      <c r="G36" s="6"/>
      <c r="H36" s="7"/>
      <c r="I36" s="12"/>
      <c r="J36" s="9"/>
      <c r="K36" s="9"/>
      <c r="L36" s="4"/>
      <c r="M36" s="2"/>
      <c r="N36" s="17"/>
      <c r="O36" s="5"/>
      <c r="P36" s="2"/>
      <c r="Q36" s="18"/>
      <c r="R36" s="17"/>
      <c r="S36" s="2"/>
      <c r="T36" s="2"/>
      <c r="U36" s="2"/>
      <c r="V36" s="8"/>
      <c r="W36" s="58"/>
      <c r="X36" s="15"/>
      <c r="Y36" s="1"/>
      <c r="Z36" s="1"/>
      <c r="AA36" s="40"/>
      <c r="AB36" s="40"/>
      <c r="AC36" s="1"/>
    </row>
    <row r="37" spans="3:28" ht="15" customHeight="1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AA37"/>
      <c r="AB37"/>
    </row>
    <row r="38" spans="3:28" ht="30" customHeight="1"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AA38"/>
      <c r="AB38"/>
    </row>
    <row r="39" spans="3:28" ht="30" customHeight="1"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AA39"/>
      <c r="AB39"/>
    </row>
    <row r="40" spans="3:28" ht="30" customHeight="1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AA40"/>
      <c r="AB40"/>
    </row>
    <row r="41" spans="3:28" ht="30" customHeight="1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AA41"/>
      <c r="AB41"/>
    </row>
    <row r="42" spans="3:28" ht="30" customHeight="1"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AA42"/>
      <c r="AB42"/>
    </row>
    <row r="43" spans="3:28" ht="30" customHeight="1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AA43"/>
      <c r="AB43"/>
    </row>
    <row r="44" spans="3:28" ht="30" customHeight="1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AA44"/>
      <c r="AB44"/>
    </row>
    <row r="45" spans="3:28" ht="30" customHeight="1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AA45"/>
      <c r="AB45"/>
    </row>
    <row r="46" spans="3:28" ht="30" customHeight="1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AA46"/>
      <c r="AB46"/>
    </row>
    <row r="47" spans="25:29" ht="30" customHeight="1">
      <c r="Y47" s="1"/>
      <c r="Z47" s="1"/>
      <c r="AA47" s="40"/>
      <c r="AB47" s="40"/>
      <c r="AC47" s="1"/>
    </row>
    <row r="48" spans="25:29" ht="12.75">
      <c r="Y48" s="1"/>
      <c r="Z48" s="1"/>
      <c r="AA48" s="40"/>
      <c r="AB48" s="40"/>
      <c r="AC48" s="1"/>
    </row>
    <row r="49" spans="25:29" ht="12.75">
      <c r="Y49" s="1"/>
      <c r="Z49" s="1"/>
      <c r="AA49" s="40"/>
      <c r="AB49" s="40"/>
      <c r="AC49" s="1"/>
    </row>
    <row r="50" spans="25:29" ht="12.75">
      <c r="Y50" s="1"/>
      <c r="Z50" s="1"/>
      <c r="AA50" s="40"/>
      <c r="AB50" s="40"/>
      <c r="AC50" s="1"/>
    </row>
  </sheetData>
  <sheetProtection/>
  <mergeCells count="19">
    <mergeCell ref="AA5:AC5"/>
    <mergeCell ref="B8:B15"/>
    <mergeCell ref="A2:X2"/>
    <mergeCell ref="A4:A6"/>
    <mergeCell ref="B4:B6"/>
    <mergeCell ref="F4:X4"/>
    <mergeCell ref="C5:C6"/>
    <mergeCell ref="D5:D6"/>
    <mergeCell ref="E5:E6"/>
    <mergeCell ref="F5:F6"/>
    <mergeCell ref="G5:V5"/>
    <mergeCell ref="W5:W6"/>
    <mergeCell ref="X5:X6"/>
    <mergeCell ref="Y5:Y6"/>
    <mergeCell ref="Z5:Z6"/>
    <mergeCell ref="B16:B17"/>
    <mergeCell ref="B18:B28"/>
    <mergeCell ref="B29:B30"/>
    <mergeCell ref="B31:B32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2014-09-24T11:06:23Z</dcterms:created>
  <dcterms:modified xsi:type="dcterms:W3CDTF">2014-09-24T11:11:50Z</dcterms:modified>
  <cp:category/>
  <cp:version/>
  <cp:contentType/>
  <cp:contentStatus/>
</cp:coreProperties>
</file>